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olfgang\Desktop\"/>
    </mc:Choice>
  </mc:AlternateContent>
  <bookViews>
    <workbookView xWindow="0" yWindow="0" windowWidth="22065" windowHeight="11685"/>
  </bookViews>
  <sheets>
    <sheet name="Tabelle1" sheetId="2" r:id="rId1"/>
  </sheets>
  <calcPr calcId="152511"/>
</workbook>
</file>

<file path=xl/calcChain.xml><?xml version="1.0" encoding="utf-8"?>
<calcChain xmlns="http://schemas.openxmlformats.org/spreadsheetml/2006/main">
  <c r="C13" i="2" l="1"/>
  <c r="C12" i="2"/>
  <c r="C11" i="2"/>
  <c r="C10" i="2"/>
  <c r="C9" i="2"/>
  <c r="C8" i="2"/>
  <c r="C7" i="2"/>
  <c r="C6" i="2"/>
  <c r="C5" i="2"/>
  <c r="C14" i="2" l="1"/>
</calcChain>
</file>

<file path=xl/sharedStrings.xml><?xml version="1.0" encoding="utf-8"?>
<sst xmlns="http://schemas.openxmlformats.org/spreadsheetml/2006/main" count="18" uniqueCount="14">
  <si>
    <t>Hubraum in cm³</t>
  </si>
  <si>
    <t>Emissionspartikelausstoß Diesel</t>
  </si>
  <si>
    <t>Nein</t>
  </si>
  <si>
    <t>Einfuhrsteuer incl. Mwst (23%)</t>
  </si>
  <si>
    <t>Fahrzeugalter 1 - 2 Jahre (Ja)</t>
  </si>
  <si>
    <t>Fahrzeugalter 2 - 3 Jahre (Ja)</t>
  </si>
  <si>
    <t>Fahrzeugalter 3 - 4 Jahre (Ja)</t>
  </si>
  <si>
    <t>Fahrzeugalter 4 - 5 Jahre (Ja)</t>
  </si>
  <si>
    <t>Fahrzeugalter über 5 Jahre (Ja)</t>
  </si>
  <si>
    <t>Einfuhrsteuer 2015</t>
  </si>
  <si>
    <t>Gebrauchtwagen PKW nach Steuertabelle A</t>
  </si>
  <si>
    <t>Co² Ausstoß Benzinmotor in g/km</t>
  </si>
  <si>
    <t>Co² Ausstoß Dieselmotor in g/km</t>
  </si>
  <si>
    <t>ein Service von Portugalforum.de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</si>
</sst>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€ &quot;;\-#,##0.00&quot; € &quot;;&quot; -&quot;#&quot; € &quot;;@\ "/>
    <numFmt numFmtId="165" formatCode="#&quot; g/km&quot;"/>
    <numFmt numFmtId="166" formatCode="#,##0.000"/>
    <numFmt numFmtId="167" formatCode="#,##0.000&quot; g/km&quot;"/>
    <numFmt numFmtId="168" formatCode="#,##0.00\ &quot;€&quot;"/>
    <numFmt numFmtId="169" formatCode="#&quot; cm³&quot;"/>
  </numFmts>
  <fonts count="11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u/>
      <sz val="9"/>
      <color indexed="12"/>
      <name val="Arial"/>
      <family val="2"/>
    </font>
    <font>
      <b/>
      <sz val="9"/>
      <color indexed="23"/>
      <name val="Arial"/>
      <family val="2"/>
    </font>
    <font>
      <b/>
      <sz val="8"/>
      <name val="Arial"/>
      <family val="2"/>
    </font>
    <font>
      <b/>
      <sz val="9"/>
      <color theme="9" tint="0.59999389629810485"/>
      <name val="Arial"/>
      <family val="2"/>
    </font>
    <font>
      <b/>
      <sz val="9"/>
      <color theme="6" tint="0.79998168889431442"/>
      <name val="Arial"/>
      <family val="2"/>
    </font>
    <font>
      <sz val="9"/>
      <color theme="0" tint="-0.34998626667073579"/>
      <name val="Arial"/>
      <family val="2"/>
    </font>
    <font>
      <u/>
      <sz val="9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  <fill>
      <patternFill patternType="solid">
        <fgColor rgb="FF0066CC"/>
        <bgColor indexed="34"/>
      </patternFill>
    </fill>
  </fills>
  <borders count="2">
    <border>
      <left/>
      <right/>
      <top/>
      <bottom/>
      <diagonal/>
    </border>
    <border>
      <left style="thick">
        <color indexed="40"/>
      </left>
      <right style="thick">
        <color indexed="40"/>
      </right>
      <top style="thick">
        <color indexed="40"/>
      </top>
      <bottom style="thick">
        <color indexed="4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6" fontId="6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5" sqref="B5"/>
    </sheetView>
  </sheetViews>
  <sheetFormatPr baseColWidth="10" defaultRowHeight="12.75" x14ac:dyDescent="0.2"/>
  <cols>
    <col min="1" max="1" width="41.85546875" customWidth="1"/>
    <col min="2" max="2" width="17.42578125" customWidth="1"/>
  </cols>
  <sheetData>
    <row r="1" spans="1:3" x14ac:dyDescent="0.2">
      <c r="A1" s="11" t="s">
        <v>9</v>
      </c>
      <c r="B1" s="11"/>
      <c r="C1" s="11"/>
    </row>
    <row r="2" spans="1:3" x14ac:dyDescent="0.2">
      <c r="A2" s="12" t="s">
        <v>10</v>
      </c>
      <c r="B2" s="12"/>
      <c r="C2" s="12"/>
    </row>
    <row r="3" spans="1:3" x14ac:dyDescent="0.2">
      <c r="A3" s="14" t="s">
        <v>13</v>
      </c>
      <c r="B3" s="15"/>
      <c r="C3" s="15"/>
    </row>
    <row r="4" spans="1:3" ht="13.5" thickBot="1" x14ac:dyDescent="0.25">
      <c r="A4" s="13"/>
      <c r="B4" s="13"/>
      <c r="C4" s="13"/>
    </row>
    <row r="5" spans="1:3" ht="14.25" thickTop="1" thickBot="1" x14ac:dyDescent="0.25">
      <c r="A5" s="1" t="s">
        <v>0</v>
      </c>
      <c r="B5" s="7">
        <v>1200</v>
      </c>
      <c r="C5" s="5">
        <f>(IF(B5&lt;1250,(1*B5)-740.5,(4.7*B5)-5362.67))</f>
        <v>459.5</v>
      </c>
    </row>
    <row r="6" spans="1:3" ht="14.25" thickTop="1" thickBot="1" x14ac:dyDescent="0.25">
      <c r="A6" s="1" t="s">
        <v>11</v>
      </c>
      <c r="B6" s="2"/>
      <c r="C6" s="5">
        <f>IF(B6&lt;&gt;"",IF(B6&lt;=115,(B6*4.15)-390.35,(IF(B6&lt;=145,(B6*37.91)-4281.66,(IF(B6&lt;=175,(B6*44)-5161.2,(IF(B6&lt;=195,(B6*111.85)-17047.04,(B6*147.96)-24021.6))))))),0)*1.05</f>
        <v>0</v>
      </c>
    </row>
    <row r="7" spans="1:3" ht="14.25" thickTop="1" thickBot="1" x14ac:dyDescent="0.25">
      <c r="A7" s="1" t="s">
        <v>12</v>
      </c>
      <c r="B7" s="2"/>
      <c r="C7" s="5">
        <f>IF(B7&lt;&gt;"",IF(B7&lt;=95,(B7*19.97)-1586.51,(IF(B7&lt;=120,(B7*57.15)-5173.8,(IF(B7&lt;=140,(B7*126.75)-13642.7,(IF(B7&lt;=160,(B7*140.96)-15684.4,(B7*193.61)-24137.71))))))),0)*1.05</f>
        <v>0</v>
      </c>
    </row>
    <row r="8" spans="1:3" ht="14.25" thickTop="1" thickBot="1" x14ac:dyDescent="0.25">
      <c r="A8" s="8" t="s">
        <v>1</v>
      </c>
      <c r="B8" s="6">
        <v>0</v>
      </c>
      <c r="C8" s="5">
        <f>IF(B7&gt;0,IF(B8&lt;&gt;"",IF(B8&lt;0.003,0,500),500),0)</f>
        <v>0</v>
      </c>
    </row>
    <row r="9" spans="1:3" ht="14.25" thickTop="1" thickBot="1" x14ac:dyDescent="0.25">
      <c r="A9" s="4" t="s">
        <v>4</v>
      </c>
      <c r="B9" s="3" t="s">
        <v>2</v>
      </c>
      <c r="C9" s="5">
        <f>IF(B9="Ja",SUM($C$5:$C$8)*20%,0)</f>
        <v>0</v>
      </c>
    </row>
    <row r="10" spans="1:3" ht="14.25" thickTop="1" thickBot="1" x14ac:dyDescent="0.25">
      <c r="A10" s="4" t="s">
        <v>5</v>
      </c>
      <c r="B10" s="3" t="s">
        <v>2</v>
      </c>
      <c r="C10" s="5">
        <f>IF(B10="Ja",SUM($C$5:$C$8)*28%,0)</f>
        <v>0</v>
      </c>
    </row>
    <row r="11" spans="1:3" ht="14.25" thickTop="1" thickBot="1" x14ac:dyDescent="0.25">
      <c r="A11" s="4" t="s">
        <v>6</v>
      </c>
      <c r="B11" s="3" t="s">
        <v>2</v>
      </c>
      <c r="C11" s="5">
        <f>IF(B11="Ja",SUM($C$5:$C$8)*35%,0)</f>
        <v>0</v>
      </c>
    </row>
    <row r="12" spans="1:3" ht="14.25" thickTop="1" thickBot="1" x14ac:dyDescent="0.25">
      <c r="A12" s="4" t="s">
        <v>7</v>
      </c>
      <c r="B12" s="3" t="s">
        <v>2</v>
      </c>
      <c r="C12" s="5">
        <f>IF(B12="Ja",SUM($C$5:$C$8)*43%,0)</f>
        <v>0</v>
      </c>
    </row>
    <row r="13" spans="1:3" ht="14.25" thickTop="1" thickBot="1" x14ac:dyDescent="0.25">
      <c r="A13" s="4" t="s">
        <v>8</v>
      </c>
      <c r="B13" s="3" t="s">
        <v>2</v>
      </c>
      <c r="C13" s="5">
        <f>IF(B13="Ja",SUM($C$5:$C$8)*52%,0)</f>
        <v>0</v>
      </c>
    </row>
    <row r="14" spans="1:3" ht="13.5" thickTop="1" x14ac:dyDescent="0.2">
      <c r="A14" s="9" t="s">
        <v>3</v>
      </c>
      <c r="B14" s="9"/>
      <c r="C14" s="10">
        <f>C5+C6+C7+C8-C9-C10-C11-C12-C13</f>
        <v>459.5</v>
      </c>
    </row>
  </sheetData>
  <mergeCells count="4">
    <mergeCell ref="A1:C1"/>
    <mergeCell ref="A2:C2"/>
    <mergeCell ref="A3:C3"/>
    <mergeCell ref="A4:C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calculo_diferenca_preco_automoveis_usados_importados_isv_2010_2011</dc:title>
  <dc:creator>Zoho Sheet</dc:creator>
  <cp:lastModifiedBy>Wolfgang Bald</cp:lastModifiedBy>
  <cp:revision>1</cp:revision>
  <cp:lastPrinted>1601-01-01T00:00:00Z</cp:lastPrinted>
  <dcterms:created xsi:type="dcterms:W3CDTF">2008-01-26T01:43:47Z</dcterms:created>
  <dcterms:modified xsi:type="dcterms:W3CDTF">2015-01-18T17:46:01Z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igNo">
    <vt:lpwstr>1</vt:lpwstr>
  </property>
</Properties>
</file>